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1\210225\"/>
    </mc:Choice>
  </mc:AlternateContent>
  <xr:revisionPtr revIDLastSave="0" documentId="8_{83E5CC6C-931D-4895-A1B5-B7D238BDBB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 2021" sheetId="1" r:id="rId1"/>
    <sheet name="Rozp.2021 tabulková část odv.tř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4" l="1"/>
  <c r="B93" i="4"/>
  <c r="B75" i="4"/>
  <c r="B42" i="4"/>
  <c r="B3" i="4"/>
  <c r="B41" i="4" l="1"/>
  <c r="B25" i="1"/>
  <c r="B33" i="1" l="1"/>
  <c r="B8" i="1" l="1"/>
</calcChain>
</file>

<file path=xl/sharedStrings.xml><?xml version="1.0" encoding="utf-8"?>
<sst xmlns="http://schemas.openxmlformats.org/spreadsheetml/2006/main" count="296" uniqueCount="183">
  <si>
    <t>Příjmy- Závazné ukazatele</t>
  </si>
  <si>
    <t>Kč</t>
  </si>
  <si>
    <t>Příjmy daňové celkem</t>
  </si>
  <si>
    <t>Příjmy nedaňové celkem</t>
  </si>
  <si>
    <t xml:space="preserve"> </t>
  </si>
  <si>
    <t>Příjmy kapitálové</t>
  </si>
  <si>
    <t>Dotace neinvestiční</t>
  </si>
  <si>
    <t>Příjmy celkem</t>
  </si>
  <si>
    <t>Výdaje - Závazné ukazatele</t>
  </si>
  <si>
    <t>Běžné výdaje</t>
  </si>
  <si>
    <t>z toho - příspěvek PO ZŠ a MŠ Raspenava § 3113</t>
  </si>
  <si>
    <t>Kapitálové výdaje</t>
  </si>
  <si>
    <t>Výdaje celkem</t>
  </si>
  <si>
    <t xml:space="preserve">8115 - změna stavu krátkodobých prostředků celkem </t>
  </si>
  <si>
    <t xml:space="preserve">Celkem financování </t>
  </si>
  <si>
    <t>Financování - použití fin.prostředků vytvořených v min. letech</t>
  </si>
  <si>
    <t>Zpracovala: Ivana Sýkorová</t>
  </si>
  <si>
    <t>Pavel Lžičař, starosta</t>
  </si>
  <si>
    <t xml:space="preserve">pol. 8124  uhrazené splátky půjčky SFŽP a úvěru </t>
  </si>
  <si>
    <t>Jednotlivé položky jsou specifikovány v tabulkové části.</t>
  </si>
  <si>
    <t>v Kč</t>
  </si>
  <si>
    <t>PŘÍJMY CELKEM</t>
  </si>
  <si>
    <t xml:space="preserve">  </t>
  </si>
  <si>
    <t>daňové příjmy</t>
  </si>
  <si>
    <t>§-pol.</t>
  </si>
  <si>
    <t>pol. 111x</t>
  </si>
  <si>
    <t>Daň z příjmu fyz. osob</t>
  </si>
  <si>
    <t>název</t>
  </si>
  <si>
    <t>pol. 112x</t>
  </si>
  <si>
    <t>Daň z příjmů právnických osob</t>
  </si>
  <si>
    <t>pol. 1211</t>
  </si>
  <si>
    <t>Daň z přidané hodnoty</t>
  </si>
  <si>
    <t>pol. 1340</t>
  </si>
  <si>
    <t>Poplatek za likvidaci komunál. odpadu</t>
  </si>
  <si>
    <t>pol. 1341</t>
  </si>
  <si>
    <t>Poplatk ze psů</t>
  </si>
  <si>
    <t>pol. 1361</t>
  </si>
  <si>
    <t>Správní poplatky</t>
  </si>
  <si>
    <t>pol. 1511</t>
  </si>
  <si>
    <t>Daň z nemovitostí</t>
  </si>
  <si>
    <t>pol. 2460</t>
  </si>
  <si>
    <t>nedaňové příjmy</t>
  </si>
  <si>
    <t>§ 1032</t>
  </si>
  <si>
    <t>Lesní hospodářství</t>
  </si>
  <si>
    <t>§ 2142</t>
  </si>
  <si>
    <t>Ubytovací služby</t>
  </si>
  <si>
    <t>§ 2143</t>
  </si>
  <si>
    <t>Cestovní ruch</t>
  </si>
  <si>
    <t>Kanalizace</t>
  </si>
  <si>
    <t>§ 33xx</t>
  </si>
  <si>
    <t>§ 2321</t>
  </si>
  <si>
    <t>Kultura a sdělovací prostředky</t>
  </si>
  <si>
    <t>§ 34xx</t>
  </si>
  <si>
    <t>Tělovýchova a zájmová činnost</t>
  </si>
  <si>
    <t>§ 3611</t>
  </si>
  <si>
    <t>Úroky z poskytnutých půjček</t>
  </si>
  <si>
    <t xml:space="preserve">§ 3612 </t>
  </si>
  <si>
    <t>Bytové hospodářství</t>
  </si>
  <si>
    <t xml:space="preserve">§ 3613 </t>
  </si>
  <si>
    <t>Nebytové hospodářství</t>
  </si>
  <si>
    <t>§ 3632</t>
  </si>
  <si>
    <t>Pohřebnictví</t>
  </si>
  <si>
    <t>§ 3634</t>
  </si>
  <si>
    <t>Lokální zásobování teplem (kotelny)</t>
  </si>
  <si>
    <t>§ 3639</t>
  </si>
  <si>
    <t>Komunální služby</t>
  </si>
  <si>
    <t>§ 372x</t>
  </si>
  <si>
    <t>Nakládání s odpady</t>
  </si>
  <si>
    <t>§ 4351</t>
  </si>
  <si>
    <t>Pečovatelská služba</t>
  </si>
  <si>
    <t>§ 6171</t>
  </si>
  <si>
    <t>Činnost místní správy</t>
  </si>
  <si>
    <t>§ 63xx</t>
  </si>
  <si>
    <t>Finanční operace</t>
  </si>
  <si>
    <t xml:space="preserve">§ 6409 </t>
  </si>
  <si>
    <t>Ostatní činnosti</t>
  </si>
  <si>
    <t>kapitálové příjmy</t>
  </si>
  <si>
    <t>Prodej pozemků (komunální služby a rozvoj)</t>
  </si>
  <si>
    <t>přijaté dotace</t>
  </si>
  <si>
    <t>pol. 4112</t>
  </si>
  <si>
    <t>Neinvestiční dotace ze stát. rozpočtu (SFV)</t>
  </si>
  <si>
    <t>pol. 4116</t>
  </si>
  <si>
    <t>Úřad práce - příspěvek na VPP</t>
  </si>
  <si>
    <t>Závazný ukazatel</t>
  </si>
  <si>
    <t>v kč</t>
  </si>
  <si>
    <t>VÝDAJE CELKEM</t>
  </si>
  <si>
    <t>§ 10xx</t>
  </si>
  <si>
    <t>§ 214x</t>
  </si>
  <si>
    <t>Ubytovací služby a cestovní ruch</t>
  </si>
  <si>
    <t>§ 22xx</t>
  </si>
  <si>
    <t>Doprava, komunikace, dopravní obslužnost</t>
  </si>
  <si>
    <t xml:space="preserve">§ 23xx </t>
  </si>
  <si>
    <t>§ 2419</t>
  </si>
  <si>
    <t>Ostatní záležitosti spojů - SMS, hlásky</t>
  </si>
  <si>
    <t>§ 3113</t>
  </si>
  <si>
    <t>Základní škola - příspěvek</t>
  </si>
  <si>
    <t xml:space="preserve">Základní škola opravy </t>
  </si>
  <si>
    <t>Ostatní záležitosti v kultuře</t>
  </si>
  <si>
    <t>§ 3314</t>
  </si>
  <si>
    <t>Knihovna</t>
  </si>
  <si>
    <t>§ 3612</t>
  </si>
  <si>
    <t>§ 3613</t>
  </si>
  <si>
    <t>§ 3631</t>
  </si>
  <si>
    <t>Veřejné osvětlení</t>
  </si>
  <si>
    <t>§ 3635</t>
  </si>
  <si>
    <t>Územní plánování</t>
  </si>
  <si>
    <t>§ 3719</t>
  </si>
  <si>
    <t>Ostatní činnosti k ochraně ovzduší</t>
  </si>
  <si>
    <t>§ 3745</t>
  </si>
  <si>
    <t>Péče o vzhled obcí a veřejnou zeleň</t>
  </si>
  <si>
    <t>§ 374x</t>
  </si>
  <si>
    <t>§ 4350</t>
  </si>
  <si>
    <t>Domovy pro seniory</t>
  </si>
  <si>
    <t>§ 437x</t>
  </si>
  <si>
    <t>Služby sociální prevence</t>
  </si>
  <si>
    <t>§ 5213</t>
  </si>
  <si>
    <t>Krizová opatření</t>
  </si>
  <si>
    <t>§ 5512</t>
  </si>
  <si>
    <t>Hasiči</t>
  </si>
  <si>
    <t>§ 6112</t>
  </si>
  <si>
    <t>Zastupitelstva obcí</t>
  </si>
  <si>
    <t>§ 6223</t>
  </si>
  <si>
    <t>§ 6409</t>
  </si>
  <si>
    <t>§ 4349</t>
  </si>
  <si>
    <t>§ 6402</t>
  </si>
  <si>
    <t>Finanční vypořádání  minulých let</t>
  </si>
  <si>
    <t>lesní hospodářství</t>
  </si>
  <si>
    <t>§ 2212</t>
  </si>
  <si>
    <t>Silnice</t>
  </si>
  <si>
    <t>§ 2310</t>
  </si>
  <si>
    <t>Pitná voda</t>
  </si>
  <si>
    <t>Základní školy</t>
  </si>
  <si>
    <t>§372x</t>
  </si>
  <si>
    <t>Péče o zeleň</t>
  </si>
  <si>
    <t>činnost místní správy</t>
  </si>
  <si>
    <t>Závazné ukazatele</t>
  </si>
  <si>
    <t>Rozdíl</t>
  </si>
  <si>
    <t>Financování:</t>
  </si>
  <si>
    <t>změna stavu fin. prostř.</t>
  </si>
  <si>
    <t>Splátky úvěru</t>
  </si>
  <si>
    <t>CELKEM</t>
  </si>
  <si>
    <t>V návrh rozpočtu jsou zahrnuty fondy města</t>
  </si>
  <si>
    <t>Sociální fond</t>
  </si>
  <si>
    <t>Fond kanalizace</t>
  </si>
  <si>
    <t xml:space="preserve">tvorba - převody mezi účty  </t>
  </si>
  <si>
    <t>Bú,pokladna, soc.fond, fond kanalizace</t>
  </si>
  <si>
    <t>Zemědělství a lesní hospodářství</t>
  </si>
  <si>
    <t>Splátky půjčených prostředků od obyvatelstva</t>
  </si>
  <si>
    <t>Mezinárodní spolupráce přísp. Euroregion Nisa</t>
  </si>
  <si>
    <t>Ostatní soc. péče a pomoc ost.skup. Obyv.</t>
  </si>
  <si>
    <t>V  rozpočtu jsou zahrnuty fondy města.</t>
  </si>
  <si>
    <t xml:space="preserve">ROZPOČET NA ROK 2021 </t>
  </si>
  <si>
    <t>pol. 138x</t>
  </si>
  <si>
    <t>Dílčí daň z technických a hazardních her</t>
  </si>
  <si>
    <t>§ 3412</t>
  </si>
  <si>
    <t>Sportovní zařízení ve vlastnictví obce</t>
  </si>
  <si>
    <t>předpokládaný konečný stav finančních prostředků k 31. 12. 2021</t>
  </si>
  <si>
    <t>projekt</t>
  </si>
  <si>
    <t>auto</t>
  </si>
  <si>
    <t>kontejner</t>
  </si>
  <si>
    <t>sběrný dvůr</t>
  </si>
  <si>
    <t>doplatek NÚP</t>
  </si>
  <si>
    <t>rekonstrukce v čp. 423</t>
  </si>
  <si>
    <t>komunikace souběžná s Libereckou</t>
  </si>
  <si>
    <t>Hotel Sport</t>
  </si>
  <si>
    <t>zdravotní středisko</t>
  </si>
  <si>
    <t>doplnění světelných bodů</t>
  </si>
  <si>
    <t>výpočetní technika, technické úpravy v budově MÚ</t>
  </si>
  <si>
    <t>ROZPOČET NA ROK 2021</t>
  </si>
  <si>
    <t xml:space="preserve">LHP;doplňky k novému štípači </t>
  </si>
  <si>
    <t xml:space="preserve"> počáteční stav finančních prostředků k 1. 1. 2021 Kč </t>
  </si>
  <si>
    <t>(kanalizace)</t>
  </si>
  <si>
    <t>příjmy   255 000</t>
  </si>
  <si>
    <t>výdaje  336 000</t>
  </si>
  <si>
    <t>rozdíl    -81 000</t>
  </si>
  <si>
    <t>Městský fond pro bydlení - příjmy - splátky 35 000 výdaje popl. 300,--</t>
  </si>
  <si>
    <t>tvorba-převody mezi</t>
  </si>
  <si>
    <t xml:space="preserve">účty </t>
  </si>
  <si>
    <t>dokončení bazén, zastřešení bazénu</t>
  </si>
  <si>
    <t>Rozpočet na rok 2021</t>
  </si>
  <si>
    <t>usnesení ZM č. 5/01/21 ze dne 24. 2. 2021</t>
  </si>
  <si>
    <t>V Raspenavě dne: 24.02.2021</t>
  </si>
  <si>
    <t>Vyvěšeno: 25. 02.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</si>
</sst>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/>
    <xf numFmtId="4" fontId="6" fillId="0" borderId="0" xfId="0" applyNumberFormat="1" applyFont="1"/>
    <xf numFmtId="0" fontId="0" fillId="0" borderId="1" xfId="0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2" xfId="0" applyBorder="1"/>
    <xf numFmtId="0" fontId="5" fillId="0" borderId="3" xfId="0" applyFont="1" applyBorder="1"/>
    <xf numFmtId="0" fontId="0" fillId="0" borderId="4" xfId="0" applyBorder="1"/>
    <xf numFmtId="0" fontId="3" fillId="0" borderId="3" xfId="0" applyFont="1" applyBorder="1"/>
    <xf numFmtId="0" fontId="6" fillId="0" borderId="0" xfId="0" applyFont="1" applyBorder="1"/>
    <xf numFmtId="0" fontId="0" fillId="0" borderId="8" xfId="0" applyBorder="1"/>
    <xf numFmtId="0" fontId="6" fillId="0" borderId="8" xfId="0" applyFont="1" applyBorder="1"/>
    <xf numFmtId="0" fontId="0" fillId="0" borderId="6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4" fontId="6" fillId="0" borderId="10" xfId="0" applyNumberFormat="1" applyFont="1" applyBorder="1"/>
    <xf numFmtId="4" fontId="6" fillId="0" borderId="11" xfId="0" applyNumberFormat="1" applyFont="1" applyBorder="1"/>
    <xf numFmtId="4" fontId="5" fillId="0" borderId="10" xfId="0" applyNumberFormat="1" applyFont="1" applyBorder="1"/>
    <xf numFmtId="4" fontId="3" fillId="0" borderId="10" xfId="0" applyNumberFormat="1" applyFont="1" applyBorder="1"/>
    <xf numFmtId="0" fontId="0" fillId="0" borderId="11" xfId="0" applyBorder="1"/>
    <xf numFmtId="0" fontId="0" fillId="0" borderId="0" xfId="0" applyBorder="1" applyAlignment="1">
      <alignment wrapText="1"/>
    </xf>
    <xf numFmtId="0" fontId="6" fillId="0" borderId="0" xfId="0" applyFont="1" applyFill="1" applyBorder="1"/>
    <xf numFmtId="4" fontId="6" fillId="0" borderId="10" xfId="0" applyNumberFormat="1" applyFont="1" applyFill="1" applyBorder="1"/>
    <xf numFmtId="4" fontId="0" fillId="0" borderId="10" xfId="0" applyNumberForma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4" fontId="6" fillId="0" borderId="4" xfId="0" applyNumberFormat="1" applyFont="1" applyBorder="1"/>
    <xf numFmtId="4" fontId="7" fillId="0" borderId="8" xfId="0" applyNumberFormat="1" applyFont="1" applyBorder="1"/>
    <xf numFmtId="0" fontId="7" fillId="0" borderId="8" xfId="0" applyFont="1" applyBorder="1"/>
    <xf numFmtId="4" fontId="7" fillId="0" borderId="6" xfId="0" applyNumberFormat="1" applyFont="1" applyBorder="1"/>
    <xf numFmtId="4" fontId="7" fillId="0" borderId="0" xfId="0" applyNumberFormat="1" applyFont="1" applyBorder="1"/>
    <xf numFmtId="0" fontId="7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3" xfId="0" applyFont="1" applyBorder="1"/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Příjmy - závazné ukazatele</a:t>
            </a:r>
          </a:p>
        </c:rich>
      </c:tx>
      <c:layout>
        <c:manualLayout>
          <c:xMode val="edge"/>
          <c:yMode val="edge"/>
          <c:x val="0.23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943139689859E-2"/>
          <c:y val="0.34513718682326122"/>
          <c:w val="0.82416244763165436"/>
          <c:h val="0.466277118199819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63-45CC-94D8-4BCD3649D0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63-45CC-94D8-4BCD3649D0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63-45CC-94D8-4BCD3649D0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63-45CC-94D8-4BCD3649D01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ECF2697-BF6F-47D8-95FB-B1DC725DBB33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74,62%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63-45CC-94D8-4BCD3649D0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A8E3BD-56A7-475F-BEAA-00B5DA6823D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21,78%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63-45CC-94D8-4BCD3649D0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ABC43D-16FB-411C-AD33-D9C65ECFE96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0,30%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863-45CC-94D8-4BCD3649D0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ABF8E8-BC12-4C81-976C-DF38FB14516D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3,30%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863-45CC-94D8-4BCD3649D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'Rozpočet 2021'!$B$4:$B$7</c:f>
              <c:numCache>
                <c:formatCode>#,##0.00</c:formatCode>
                <c:ptCount val="4"/>
                <c:pt idx="0">
                  <c:v>44980000</c:v>
                </c:pt>
                <c:pt idx="1">
                  <c:v>12057000</c:v>
                </c:pt>
                <c:pt idx="2">
                  <c:v>800000</c:v>
                </c:pt>
                <c:pt idx="3">
                  <c:v>1801200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3-45CC-94D8-4BCD3649D0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61912</xdr:rowOff>
    </xdr:from>
    <xdr:to>
      <xdr:col>1</xdr:col>
      <xdr:colOff>2581274</xdr:colOff>
      <xdr:row>19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27" workbookViewId="0">
      <selection activeCell="A44" sqref="A44"/>
    </sheetView>
  </sheetViews>
  <sheetFormatPr defaultRowHeight="15" x14ac:dyDescent="0.25"/>
  <cols>
    <col min="1" max="1" width="46.5703125" customWidth="1"/>
    <col min="2" max="2" width="42" customWidth="1"/>
    <col min="5" max="5" width="9.140625" customWidth="1"/>
  </cols>
  <sheetData>
    <row r="1" spans="1:5" ht="26.25" x14ac:dyDescent="0.4">
      <c r="A1" s="49" t="s">
        <v>179</v>
      </c>
      <c r="B1" s="49"/>
    </row>
    <row r="2" spans="1:5" ht="15.75" thickBot="1" x14ac:dyDescent="0.3">
      <c r="A2" s="50" t="s">
        <v>180</v>
      </c>
      <c r="B2" s="50"/>
    </row>
    <row r="3" spans="1:5" ht="23.25" x14ac:dyDescent="0.35">
      <c r="A3" s="2" t="s">
        <v>0</v>
      </c>
      <c r="B3" s="3" t="s">
        <v>1</v>
      </c>
    </row>
    <row r="4" spans="1:5" x14ac:dyDescent="0.25">
      <c r="A4" s="4" t="s">
        <v>2</v>
      </c>
      <c r="B4" s="5">
        <v>44980000</v>
      </c>
      <c r="D4" t="s">
        <v>22</v>
      </c>
    </row>
    <row r="5" spans="1:5" x14ac:dyDescent="0.25">
      <c r="A5" s="4" t="s">
        <v>3</v>
      </c>
      <c r="B5" s="5">
        <v>12057000</v>
      </c>
      <c r="D5" t="s">
        <v>4</v>
      </c>
    </row>
    <row r="6" spans="1:5" x14ac:dyDescent="0.25">
      <c r="A6" s="4" t="s">
        <v>5</v>
      </c>
      <c r="B6" s="5">
        <v>800000</v>
      </c>
      <c r="D6" t="s">
        <v>4</v>
      </c>
    </row>
    <row r="7" spans="1:5" x14ac:dyDescent="0.25">
      <c r="A7" s="4" t="s">
        <v>6</v>
      </c>
      <c r="B7" s="5">
        <v>1801200</v>
      </c>
      <c r="D7" t="s">
        <v>4</v>
      </c>
    </row>
    <row r="8" spans="1:5" ht="15.75" thickBot="1" x14ac:dyDescent="0.3">
      <c r="A8" s="6" t="s">
        <v>7</v>
      </c>
      <c r="B8" s="7">
        <f>SUM(B4:B7)</f>
        <v>59638200</v>
      </c>
      <c r="E8" t="s">
        <v>4</v>
      </c>
    </row>
    <row r="9" spans="1:5" x14ac:dyDescent="0.25">
      <c r="B9" s="1" t="s">
        <v>4</v>
      </c>
    </row>
    <row r="10" spans="1:5" x14ac:dyDescent="0.25">
      <c r="B10" s="1" t="s">
        <v>4</v>
      </c>
    </row>
    <row r="11" spans="1:5" x14ac:dyDescent="0.25">
      <c r="B11" s="1" t="s">
        <v>4</v>
      </c>
    </row>
    <row r="20" spans="1:8" ht="15.75" thickBot="1" x14ac:dyDescent="0.3"/>
    <row r="21" spans="1:8" ht="23.25" x14ac:dyDescent="0.35">
      <c r="A21" s="2" t="s">
        <v>8</v>
      </c>
      <c r="B21" s="3" t="s">
        <v>1</v>
      </c>
    </row>
    <row r="22" spans="1:8" x14ac:dyDescent="0.25">
      <c r="A22" s="4" t="s">
        <v>9</v>
      </c>
      <c r="B22" s="5">
        <v>60894550</v>
      </c>
    </row>
    <row r="23" spans="1:8" x14ac:dyDescent="0.25">
      <c r="A23" s="4" t="s">
        <v>10</v>
      </c>
      <c r="B23" s="5">
        <v>4560000</v>
      </c>
      <c r="E23" t="s">
        <v>4</v>
      </c>
      <c r="F23" t="s">
        <v>4</v>
      </c>
      <c r="G23" t="s">
        <v>4</v>
      </c>
      <c r="H23" t="s">
        <v>4</v>
      </c>
    </row>
    <row r="24" spans="1:8" x14ac:dyDescent="0.25">
      <c r="A24" s="4" t="s">
        <v>11</v>
      </c>
      <c r="B24" s="5">
        <v>7625000</v>
      </c>
      <c r="E24" t="s">
        <v>4</v>
      </c>
      <c r="F24" t="s">
        <v>4</v>
      </c>
      <c r="G24" t="s">
        <v>4</v>
      </c>
    </row>
    <row r="25" spans="1:8" ht="15.75" thickBot="1" x14ac:dyDescent="0.3">
      <c r="A25" s="6" t="s">
        <v>12</v>
      </c>
      <c r="B25" s="7">
        <f>SUM(B22,B24)</f>
        <v>68519550</v>
      </c>
      <c r="E25" t="s">
        <v>4</v>
      </c>
      <c r="F25" t="s">
        <v>4</v>
      </c>
      <c r="G25" t="s">
        <v>4</v>
      </c>
      <c r="H25" t="s">
        <v>4</v>
      </c>
    </row>
    <row r="29" spans="1:8" ht="15.75" thickBot="1" x14ac:dyDescent="0.3">
      <c r="E29" s="46"/>
    </row>
    <row r="30" spans="1:8" ht="23.25" x14ac:dyDescent="0.35">
      <c r="A30" s="2" t="s">
        <v>15</v>
      </c>
      <c r="B30" s="8"/>
    </row>
    <row r="31" spans="1:8" x14ac:dyDescent="0.25">
      <c r="A31" s="4" t="s">
        <v>13</v>
      </c>
      <c r="B31" s="5">
        <v>13633350</v>
      </c>
    </row>
    <row r="32" spans="1:8" x14ac:dyDescent="0.25">
      <c r="A32" s="4" t="s">
        <v>18</v>
      </c>
      <c r="B32" s="5">
        <v>-4752000</v>
      </c>
    </row>
    <row r="33" spans="1:6" ht="15.75" thickBot="1" x14ac:dyDescent="0.3">
      <c r="A33" s="6" t="s">
        <v>14</v>
      </c>
      <c r="B33" s="7">
        <f>SUM(B31:B32)</f>
        <v>8881350</v>
      </c>
    </row>
    <row r="34" spans="1:6" x14ac:dyDescent="0.25">
      <c r="A34" s="9"/>
      <c r="B34" s="10"/>
    </row>
    <row r="35" spans="1:6" x14ac:dyDescent="0.25">
      <c r="A35" s="11" t="s">
        <v>150</v>
      </c>
      <c r="B35" s="10"/>
    </row>
    <row r="36" spans="1:6" x14ac:dyDescent="0.25">
      <c r="A36" s="9"/>
      <c r="B36" s="10"/>
    </row>
    <row r="37" spans="1:6" x14ac:dyDescent="0.25">
      <c r="A37" s="9"/>
      <c r="B37" s="10"/>
    </row>
    <row r="38" spans="1:6" x14ac:dyDescent="0.25">
      <c r="A38" s="11" t="s">
        <v>19</v>
      </c>
      <c r="B38" s="10"/>
    </row>
    <row r="39" spans="1:6" x14ac:dyDescent="0.25">
      <c r="A39" s="12" t="s">
        <v>4</v>
      </c>
      <c r="B39" s="12"/>
    </row>
    <row r="40" spans="1:6" x14ac:dyDescent="0.25">
      <c r="A40" t="s">
        <v>4</v>
      </c>
    </row>
    <row r="42" spans="1:6" x14ac:dyDescent="0.25">
      <c r="A42" t="s">
        <v>16</v>
      </c>
      <c r="B42" t="s">
        <v>17</v>
      </c>
    </row>
    <row r="43" spans="1:6" x14ac:dyDescent="0.25">
      <c r="A43" t="s">
        <v>181</v>
      </c>
    </row>
    <row r="44" spans="1:6" x14ac:dyDescent="0.25">
      <c r="A44" t="s">
        <v>182</v>
      </c>
    </row>
    <row r="48" spans="1:6" ht="15.75" customHeight="1" x14ac:dyDescent="0.25">
      <c r="C48" s="12"/>
      <c r="D48" s="12"/>
      <c r="E48" s="12"/>
      <c r="F48" s="12"/>
    </row>
  </sheetData>
  <mergeCells count="2">
    <mergeCell ref="A1:B1"/>
    <mergeCell ref="A2:B2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C313-933B-437C-A8F3-454878084F86}">
  <sheetPr>
    <pageSetUpPr fitToPage="1"/>
  </sheetPr>
  <dimension ref="A1:J111"/>
  <sheetViews>
    <sheetView workbookViewId="0">
      <selection activeCell="I32" sqref="I32:J32"/>
    </sheetView>
  </sheetViews>
  <sheetFormatPr defaultRowHeight="15" x14ac:dyDescent="0.25"/>
  <cols>
    <col min="1" max="1" width="21.5703125" customWidth="1"/>
    <col min="2" max="2" width="18.85546875" customWidth="1"/>
    <col min="3" max="3" width="10.85546875" customWidth="1"/>
    <col min="4" max="4" width="39.42578125" customWidth="1"/>
    <col min="5" max="5" width="11.5703125" customWidth="1"/>
    <col min="6" max="6" width="11.42578125" customWidth="1"/>
    <col min="7" max="7" width="11.85546875" customWidth="1"/>
    <col min="8" max="8" width="10" bestFit="1" customWidth="1"/>
    <col min="9" max="9" width="7.5703125" customWidth="1"/>
    <col min="10" max="10" width="10.28515625" customWidth="1"/>
  </cols>
  <sheetData>
    <row r="1" spans="1:10" ht="24" thickBot="1" x14ac:dyDescent="0.4">
      <c r="A1" s="51" t="s">
        <v>83</v>
      </c>
      <c r="B1" s="51"/>
      <c r="C1" s="51" t="s">
        <v>151</v>
      </c>
      <c r="D1" s="51"/>
      <c r="E1" s="51"/>
      <c r="F1" s="51"/>
      <c r="G1" s="51"/>
      <c r="H1" s="51"/>
      <c r="I1" s="51"/>
      <c r="J1" s="51"/>
    </row>
    <row r="2" spans="1:10" x14ac:dyDescent="0.25">
      <c r="A2" s="15"/>
      <c r="B2" s="27" t="s">
        <v>20</v>
      </c>
      <c r="C2" s="17"/>
      <c r="D2" s="16" t="s">
        <v>27</v>
      </c>
      <c r="E2" s="27" t="s">
        <v>1</v>
      </c>
      <c r="F2" s="18"/>
      <c r="G2" s="18"/>
      <c r="H2" s="18"/>
      <c r="I2" s="18"/>
      <c r="J2" s="19"/>
    </row>
    <row r="3" spans="1:10" ht="21" x14ac:dyDescent="0.35">
      <c r="A3" s="20" t="s">
        <v>21</v>
      </c>
      <c r="B3" s="31">
        <f>SUM(B4:B37)</f>
        <v>59638200</v>
      </c>
      <c r="C3" s="9"/>
      <c r="D3" s="9"/>
      <c r="E3" s="28"/>
      <c r="F3" s="9"/>
      <c r="G3" s="9"/>
      <c r="H3" s="9"/>
      <c r="I3" s="9"/>
      <c r="J3" s="21"/>
    </row>
    <row r="4" spans="1:10" x14ac:dyDescent="0.25">
      <c r="A4" s="22" t="s">
        <v>23</v>
      </c>
      <c r="B4" s="32">
        <v>44980000</v>
      </c>
      <c r="C4" s="23" t="s">
        <v>25</v>
      </c>
      <c r="D4" s="23" t="s">
        <v>26</v>
      </c>
      <c r="E4" s="29">
        <v>9435000</v>
      </c>
      <c r="F4" s="9"/>
      <c r="G4" s="9"/>
      <c r="H4" s="9"/>
      <c r="I4" s="9"/>
      <c r="J4" s="21"/>
    </row>
    <row r="5" spans="1:10" x14ac:dyDescent="0.25">
      <c r="A5" s="4"/>
      <c r="B5" s="28"/>
      <c r="C5" s="23" t="s">
        <v>28</v>
      </c>
      <c r="D5" s="23" t="s">
        <v>29</v>
      </c>
      <c r="E5" s="29">
        <v>8881000</v>
      </c>
      <c r="F5" s="9"/>
      <c r="G5" s="9"/>
      <c r="H5" s="9"/>
      <c r="I5" s="9"/>
      <c r="J5" s="21"/>
    </row>
    <row r="6" spans="1:10" x14ac:dyDescent="0.25">
      <c r="A6" s="4"/>
      <c r="B6" s="28"/>
      <c r="C6" s="23" t="s">
        <v>30</v>
      </c>
      <c r="D6" s="23" t="s">
        <v>31</v>
      </c>
      <c r="E6" s="29">
        <v>21500000</v>
      </c>
      <c r="F6" s="9"/>
      <c r="G6" s="9"/>
      <c r="H6" s="9"/>
      <c r="I6" s="9"/>
      <c r="J6" s="21"/>
    </row>
    <row r="7" spans="1:10" x14ac:dyDescent="0.25">
      <c r="A7" s="4"/>
      <c r="B7" s="28"/>
      <c r="C7" s="23" t="s">
        <v>32</v>
      </c>
      <c r="D7" s="23" t="s">
        <v>33</v>
      </c>
      <c r="E7" s="29">
        <v>950000</v>
      </c>
      <c r="F7" s="9"/>
      <c r="G7" s="9"/>
      <c r="H7" s="9"/>
      <c r="I7" s="9"/>
      <c r="J7" s="21"/>
    </row>
    <row r="8" spans="1:10" x14ac:dyDescent="0.25">
      <c r="A8" s="4"/>
      <c r="B8" s="28"/>
      <c r="C8" s="23" t="s">
        <v>34</v>
      </c>
      <c r="D8" s="23" t="s">
        <v>35</v>
      </c>
      <c r="E8" s="29">
        <v>21000</v>
      </c>
      <c r="F8" s="9"/>
      <c r="G8" s="9"/>
      <c r="H8" s="9"/>
      <c r="I8" s="9"/>
      <c r="J8" s="21"/>
    </row>
    <row r="9" spans="1:10" x14ac:dyDescent="0.25">
      <c r="A9" s="4"/>
      <c r="B9" s="28"/>
      <c r="C9" s="23" t="s">
        <v>36</v>
      </c>
      <c r="D9" s="23" t="s">
        <v>37</v>
      </c>
      <c r="E9" s="29">
        <v>100000</v>
      </c>
      <c r="F9" s="9"/>
      <c r="G9" s="9"/>
      <c r="H9" s="9"/>
      <c r="I9" s="9"/>
      <c r="J9" s="21"/>
    </row>
    <row r="10" spans="1:10" x14ac:dyDescent="0.25">
      <c r="A10" s="4"/>
      <c r="B10" s="28"/>
      <c r="C10" s="23" t="s">
        <v>152</v>
      </c>
      <c r="D10" s="23" t="s">
        <v>153</v>
      </c>
      <c r="E10" s="29">
        <v>1890000</v>
      </c>
      <c r="F10" s="9"/>
      <c r="G10" s="9"/>
      <c r="H10" s="9"/>
      <c r="I10" s="9"/>
      <c r="J10" s="21"/>
    </row>
    <row r="11" spans="1:10" x14ac:dyDescent="0.25">
      <c r="A11" s="4"/>
      <c r="B11" s="28"/>
      <c r="C11" s="23" t="s">
        <v>38</v>
      </c>
      <c r="D11" s="23" t="s">
        <v>39</v>
      </c>
      <c r="E11" s="29">
        <v>2203000</v>
      </c>
      <c r="F11" s="9"/>
      <c r="G11" s="9"/>
      <c r="H11" s="9"/>
      <c r="I11" s="9"/>
      <c r="J11" s="21"/>
    </row>
    <row r="12" spans="1:10" x14ac:dyDescent="0.25">
      <c r="A12" s="4"/>
      <c r="B12" s="28"/>
      <c r="C12" s="9"/>
      <c r="D12" s="9"/>
      <c r="E12" s="28"/>
      <c r="F12" s="9"/>
      <c r="G12" s="9"/>
      <c r="H12" s="9"/>
      <c r="I12" s="9"/>
      <c r="J12" s="21"/>
    </row>
    <row r="13" spans="1:10" x14ac:dyDescent="0.25">
      <c r="A13" s="4"/>
      <c r="B13" s="28"/>
      <c r="C13" s="23"/>
      <c r="D13" s="23"/>
      <c r="E13" s="29" t="s">
        <v>4</v>
      </c>
      <c r="F13" s="9"/>
      <c r="G13" s="9"/>
      <c r="H13" s="9"/>
      <c r="I13" s="9"/>
      <c r="J13" s="21"/>
    </row>
    <row r="14" spans="1:10" x14ac:dyDescent="0.25">
      <c r="A14" s="4"/>
      <c r="B14" s="28"/>
      <c r="C14" s="23"/>
      <c r="D14" s="23"/>
      <c r="E14" s="29" t="s">
        <v>4</v>
      </c>
      <c r="F14" s="9"/>
      <c r="G14" s="9"/>
      <c r="H14" s="9"/>
      <c r="I14" s="9"/>
      <c r="J14" s="21"/>
    </row>
    <row r="15" spans="1:10" x14ac:dyDescent="0.25">
      <c r="A15" s="22" t="s">
        <v>41</v>
      </c>
      <c r="B15" s="32">
        <v>12057000</v>
      </c>
      <c r="C15" s="23" t="s">
        <v>40</v>
      </c>
      <c r="D15" s="23" t="s">
        <v>147</v>
      </c>
      <c r="E15" s="29">
        <v>35000</v>
      </c>
      <c r="F15" s="9"/>
      <c r="G15" s="9"/>
      <c r="H15" s="9"/>
      <c r="I15" s="9"/>
      <c r="J15" s="21"/>
    </row>
    <row r="16" spans="1:10" x14ac:dyDescent="0.25">
      <c r="A16" s="4"/>
      <c r="B16" s="28"/>
      <c r="C16" s="23" t="s">
        <v>42</v>
      </c>
      <c r="D16" s="23" t="s">
        <v>43</v>
      </c>
      <c r="E16" s="29">
        <v>3412000</v>
      </c>
      <c r="F16" s="9"/>
      <c r="G16" s="9"/>
      <c r="H16" s="9"/>
      <c r="I16" s="9"/>
      <c r="J16" s="21"/>
    </row>
    <row r="17" spans="1:10" x14ac:dyDescent="0.25">
      <c r="A17" s="4"/>
      <c r="B17" s="28"/>
      <c r="C17" s="23" t="s">
        <v>44</v>
      </c>
      <c r="D17" s="23" t="s">
        <v>45</v>
      </c>
      <c r="E17" s="29">
        <v>701000</v>
      </c>
      <c r="F17" s="9"/>
      <c r="G17" s="9"/>
      <c r="H17" s="9"/>
      <c r="I17" s="9"/>
      <c r="J17" s="21"/>
    </row>
    <row r="18" spans="1:10" x14ac:dyDescent="0.25">
      <c r="A18" s="4"/>
      <c r="B18" s="28"/>
      <c r="C18" s="23" t="s">
        <v>46</v>
      </c>
      <c r="D18" s="23" t="s">
        <v>47</v>
      </c>
      <c r="E18" s="29">
        <v>7000</v>
      </c>
      <c r="F18" s="9"/>
      <c r="G18" s="9"/>
      <c r="H18" s="9"/>
      <c r="I18" s="9"/>
      <c r="J18" s="21"/>
    </row>
    <row r="19" spans="1:10" x14ac:dyDescent="0.25">
      <c r="A19" s="4"/>
      <c r="B19" s="28"/>
      <c r="C19" s="23" t="s">
        <v>50</v>
      </c>
      <c r="D19" s="23" t="s">
        <v>48</v>
      </c>
      <c r="E19" s="29">
        <v>1200000</v>
      </c>
      <c r="F19" s="9"/>
      <c r="G19" s="9"/>
      <c r="H19" s="9"/>
      <c r="I19" s="9"/>
      <c r="J19" s="21"/>
    </row>
    <row r="20" spans="1:10" x14ac:dyDescent="0.25">
      <c r="A20" s="4"/>
      <c r="B20" s="28"/>
      <c r="C20" s="23" t="s">
        <v>49</v>
      </c>
      <c r="D20" s="23" t="s">
        <v>51</v>
      </c>
      <c r="E20" s="29">
        <v>17000</v>
      </c>
      <c r="F20" s="9"/>
      <c r="G20" s="9"/>
      <c r="H20" s="9"/>
      <c r="I20" s="9"/>
      <c r="J20" s="21"/>
    </row>
    <row r="21" spans="1:10" x14ac:dyDescent="0.25">
      <c r="A21" s="4"/>
      <c r="B21" s="28"/>
      <c r="C21" s="23" t="s">
        <v>52</v>
      </c>
      <c r="D21" s="23" t="s">
        <v>53</v>
      </c>
      <c r="E21" s="29">
        <v>290000</v>
      </c>
      <c r="F21" s="9"/>
      <c r="G21" s="9"/>
      <c r="H21" s="9"/>
      <c r="I21" s="9"/>
      <c r="J21" s="21"/>
    </row>
    <row r="22" spans="1:10" x14ac:dyDescent="0.25">
      <c r="A22" s="4"/>
      <c r="B22" s="28"/>
      <c r="C22" s="23" t="s">
        <v>54</v>
      </c>
      <c r="D22" s="23" t="s">
        <v>55</v>
      </c>
      <c r="E22" s="29">
        <v>1000</v>
      </c>
      <c r="F22" s="9"/>
      <c r="G22" s="9"/>
      <c r="H22" s="9"/>
      <c r="I22" s="9"/>
      <c r="J22" s="21"/>
    </row>
    <row r="23" spans="1:10" x14ac:dyDescent="0.25">
      <c r="A23" s="4"/>
      <c r="B23" s="28"/>
      <c r="C23" s="23" t="s">
        <v>56</v>
      </c>
      <c r="D23" s="23" t="s">
        <v>57</v>
      </c>
      <c r="E23" s="29">
        <v>2550000</v>
      </c>
      <c r="F23" s="9"/>
      <c r="G23" s="9"/>
      <c r="H23" s="9"/>
      <c r="I23" s="9"/>
      <c r="J23" s="21"/>
    </row>
    <row r="24" spans="1:10" x14ac:dyDescent="0.25">
      <c r="A24" s="4"/>
      <c r="B24" s="28"/>
      <c r="C24" s="23" t="s">
        <v>58</v>
      </c>
      <c r="D24" s="23" t="s">
        <v>59</v>
      </c>
      <c r="E24" s="29">
        <v>151000</v>
      </c>
      <c r="F24" s="9"/>
      <c r="G24" s="9"/>
      <c r="H24" s="9"/>
      <c r="I24" s="9"/>
      <c r="J24" s="21"/>
    </row>
    <row r="25" spans="1:10" x14ac:dyDescent="0.25">
      <c r="A25" s="4"/>
      <c r="B25" s="28"/>
      <c r="C25" s="23" t="s">
        <v>60</v>
      </c>
      <c r="D25" s="23" t="s">
        <v>61</v>
      </c>
      <c r="E25" s="29">
        <v>24000</v>
      </c>
      <c r="F25" s="9"/>
      <c r="G25" s="9"/>
      <c r="H25" s="9"/>
      <c r="I25" s="9"/>
      <c r="J25" s="21"/>
    </row>
    <row r="26" spans="1:10" x14ac:dyDescent="0.25">
      <c r="A26" s="4"/>
      <c r="B26" s="28"/>
      <c r="C26" s="23" t="s">
        <v>62</v>
      </c>
      <c r="D26" s="23" t="s">
        <v>63</v>
      </c>
      <c r="E26" s="29">
        <v>3303000</v>
      </c>
      <c r="F26" s="9"/>
      <c r="G26" s="9"/>
      <c r="H26" s="9"/>
      <c r="I26" s="9"/>
      <c r="J26" s="21"/>
    </row>
    <row r="27" spans="1:10" x14ac:dyDescent="0.25">
      <c r="A27" s="4"/>
      <c r="B27" s="28"/>
      <c r="C27" s="23" t="s">
        <v>64</v>
      </c>
      <c r="D27" s="23" t="s">
        <v>65</v>
      </c>
      <c r="E27" s="29">
        <v>85000</v>
      </c>
      <c r="F27" s="9"/>
      <c r="G27" s="9"/>
      <c r="H27" s="9"/>
      <c r="I27" s="9"/>
      <c r="J27" s="21"/>
    </row>
    <row r="28" spans="1:10" x14ac:dyDescent="0.25">
      <c r="A28" s="4"/>
      <c r="B28" s="28"/>
      <c r="C28" s="23" t="s">
        <v>66</v>
      </c>
      <c r="D28" s="23" t="s">
        <v>67</v>
      </c>
      <c r="E28" s="29">
        <v>220000</v>
      </c>
      <c r="F28" s="9"/>
      <c r="G28" s="9"/>
      <c r="H28" s="9"/>
      <c r="I28" s="9"/>
      <c r="J28" s="21"/>
    </row>
    <row r="29" spans="1:10" x14ac:dyDescent="0.25">
      <c r="A29" s="4"/>
      <c r="B29" s="28"/>
      <c r="C29" s="23" t="s">
        <v>68</v>
      </c>
      <c r="D29" s="23" t="s">
        <v>69</v>
      </c>
      <c r="E29" s="29">
        <v>50000</v>
      </c>
      <c r="F29" s="9"/>
      <c r="G29" s="9"/>
      <c r="H29" s="9"/>
      <c r="I29" s="9"/>
      <c r="J29" s="21"/>
    </row>
    <row r="30" spans="1:10" x14ac:dyDescent="0.25">
      <c r="A30" s="4"/>
      <c r="B30" s="28"/>
      <c r="C30" s="23" t="s">
        <v>70</v>
      </c>
      <c r="D30" s="23" t="s">
        <v>71</v>
      </c>
      <c r="E30" s="29">
        <v>4000</v>
      </c>
      <c r="F30" s="9"/>
      <c r="G30" s="9"/>
      <c r="H30" s="9"/>
      <c r="I30" s="9"/>
      <c r="J30" s="21"/>
    </row>
    <row r="31" spans="1:10" x14ac:dyDescent="0.25">
      <c r="A31" s="4"/>
      <c r="B31" s="28"/>
      <c r="C31" s="23" t="s">
        <v>72</v>
      </c>
      <c r="D31" s="23" t="s">
        <v>73</v>
      </c>
      <c r="E31" s="29">
        <v>4000</v>
      </c>
      <c r="F31" s="9"/>
      <c r="G31" s="9"/>
      <c r="H31" s="9"/>
      <c r="I31" s="9"/>
      <c r="J31" s="21"/>
    </row>
    <row r="32" spans="1:10" x14ac:dyDescent="0.25">
      <c r="A32" s="4"/>
      <c r="B32" s="28"/>
      <c r="C32" s="23" t="s">
        <v>74</v>
      </c>
      <c r="D32" s="23" t="s">
        <v>75</v>
      </c>
      <c r="E32" s="29">
        <v>3000</v>
      </c>
      <c r="F32" s="9"/>
      <c r="G32" s="9"/>
      <c r="H32" s="9"/>
      <c r="I32" s="9"/>
      <c r="J32" s="21"/>
    </row>
    <row r="33" spans="1:10" x14ac:dyDescent="0.25">
      <c r="A33" s="22" t="s">
        <v>76</v>
      </c>
      <c r="B33" s="32">
        <v>800000</v>
      </c>
      <c r="C33" s="23" t="s">
        <v>64</v>
      </c>
      <c r="D33" s="23" t="s">
        <v>77</v>
      </c>
      <c r="E33" s="29">
        <v>800000</v>
      </c>
      <c r="F33" s="9"/>
      <c r="G33" s="9"/>
      <c r="H33" s="9"/>
      <c r="I33" s="9"/>
      <c r="J33" s="21"/>
    </row>
    <row r="34" spans="1:10" x14ac:dyDescent="0.25">
      <c r="A34" s="4"/>
      <c r="B34" s="28"/>
      <c r="C34" s="23"/>
      <c r="D34" s="23"/>
      <c r="E34" s="29" t="s">
        <v>4</v>
      </c>
      <c r="F34" s="9"/>
      <c r="G34" s="9"/>
      <c r="H34" s="9"/>
      <c r="I34" s="9"/>
      <c r="J34" s="21"/>
    </row>
    <row r="35" spans="1:10" x14ac:dyDescent="0.25">
      <c r="A35" s="22" t="s">
        <v>78</v>
      </c>
      <c r="B35" s="32">
        <v>1801200</v>
      </c>
      <c r="C35" s="23" t="s">
        <v>79</v>
      </c>
      <c r="D35" s="23" t="s">
        <v>80</v>
      </c>
      <c r="E35" s="29">
        <v>1681200</v>
      </c>
      <c r="F35" s="9"/>
      <c r="G35" s="9"/>
      <c r="H35" s="9"/>
      <c r="I35" s="9"/>
      <c r="J35" s="21"/>
    </row>
    <row r="36" spans="1:10" x14ac:dyDescent="0.25">
      <c r="A36" s="4"/>
      <c r="B36" s="28"/>
      <c r="C36" s="23" t="s">
        <v>81</v>
      </c>
      <c r="D36" s="23" t="s">
        <v>82</v>
      </c>
      <c r="E36" s="29">
        <v>120000</v>
      </c>
      <c r="F36" s="9"/>
      <c r="G36" s="9"/>
      <c r="H36" s="9"/>
      <c r="I36" s="9"/>
      <c r="J36" s="21"/>
    </row>
    <row r="37" spans="1:10" ht="15.75" thickBot="1" x14ac:dyDescent="0.3">
      <c r="A37" s="6"/>
      <c r="B37" s="33"/>
      <c r="C37" s="25"/>
      <c r="D37" s="25"/>
      <c r="E37" s="30" t="s">
        <v>4</v>
      </c>
      <c r="F37" s="24"/>
      <c r="G37" s="24"/>
      <c r="H37" s="24"/>
      <c r="I37" s="24"/>
      <c r="J37" s="26"/>
    </row>
    <row r="38" spans="1:10" x14ac:dyDescent="0.25">
      <c r="C38" s="13"/>
      <c r="D38" s="13"/>
      <c r="E38" s="14" t="s">
        <v>4</v>
      </c>
    </row>
    <row r="39" spans="1:10" ht="24" thickBot="1" x14ac:dyDescent="0.4">
      <c r="A39" s="51" t="s">
        <v>83</v>
      </c>
      <c r="B39" s="51"/>
      <c r="C39" s="51" t="s">
        <v>168</v>
      </c>
      <c r="D39" s="51"/>
      <c r="E39" s="51"/>
      <c r="F39" s="51"/>
      <c r="G39" s="51"/>
      <c r="H39" s="51"/>
      <c r="I39" s="51"/>
      <c r="J39" s="51"/>
    </row>
    <row r="40" spans="1:10" x14ac:dyDescent="0.25">
      <c r="A40" s="15" t="s">
        <v>4</v>
      </c>
      <c r="B40" s="27" t="s">
        <v>84</v>
      </c>
      <c r="C40" s="17" t="s">
        <v>24</v>
      </c>
      <c r="D40" s="16" t="s">
        <v>27</v>
      </c>
      <c r="E40" s="27" t="s">
        <v>1</v>
      </c>
      <c r="F40" s="52" t="s">
        <v>4</v>
      </c>
      <c r="G40" s="53"/>
      <c r="H40" s="53"/>
      <c r="I40" s="53"/>
      <c r="J40" s="54"/>
    </row>
    <row r="41" spans="1:10" ht="21" x14ac:dyDescent="0.35">
      <c r="A41" s="20" t="s">
        <v>85</v>
      </c>
      <c r="B41" s="31">
        <f>SUM(B42,B75)</f>
        <v>68519550</v>
      </c>
      <c r="C41" s="9"/>
      <c r="D41" s="9"/>
      <c r="E41" s="28" t="s">
        <v>4</v>
      </c>
      <c r="F41" s="34" t="s">
        <v>4</v>
      </c>
      <c r="G41" s="47" t="s">
        <v>4</v>
      </c>
      <c r="H41" s="34" t="s">
        <v>4</v>
      </c>
      <c r="I41" s="55" t="s">
        <v>4</v>
      </c>
      <c r="J41" s="56"/>
    </row>
    <row r="42" spans="1:10" x14ac:dyDescent="0.25">
      <c r="A42" s="22" t="s">
        <v>9</v>
      </c>
      <c r="B42" s="32">
        <f>SUM(E42:E74)</f>
        <v>60894550</v>
      </c>
      <c r="C42" s="23" t="s">
        <v>86</v>
      </c>
      <c r="D42" s="23" t="s">
        <v>146</v>
      </c>
      <c r="E42" s="29">
        <v>2668000</v>
      </c>
      <c r="F42" s="39"/>
      <c r="G42" s="39"/>
      <c r="H42" s="39"/>
      <c r="I42" s="39"/>
      <c r="J42" s="40" t="s">
        <v>4</v>
      </c>
    </row>
    <row r="43" spans="1:10" x14ac:dyDescent="0.25">
      <c r="A43" s="4"/>
      <c r="B43" s="28"/>
      <c r="C43" s="23" t="s">
        <v>87</v>
      </c>
      <c r="D43" s="23" t="s">
        <v>88</v>
      </c>
      <c r="E43" s="29">
        <v>1791400</v>
      </c>
      <c r="F43" s="39"/>
      <c r="G43" s="39"/>
      <c r="H43" s="39"/>
      <c r="I43" s="39"/>
      <c r="J43" s="40" t="s">
        <v>4</v>
      </c>
    </row>
    <row r="44" spans="1:10" x14ac:dyDescent="0.25">
      <c r="A44" s="4"/>
      <c r="B44" s="28"/>
      <c r="C44" s="23" t="s">
        <v>89</v>
      </c>
      <c r="D44" s="23" t="s">
        <v>90</v>
      </c>
      <c r="E44" s="29">
        <v>1125000</v>
      </c>
      <c r="F44" s="39"/>
      <c r="G44" s="39"/>
      <c r="H44" s="39"/>
      <c r="I44" s="39"/>
      <c r="J44" s="40" t="s">
        <v>4</v>
      </c>
    </row>
    <row r="45" spans="1:10" x14ac:dyDescent="0.25">
      <c r="A45" s="4"/>
      <c r="B45" s="28"/>
      <c r="C45" s="23" t="s">
        <v>91</v>
      </c>
      <c r="D45" s="23" t="s">
        <v>48</v>
      </c>
      <c r="E45" s="29">
        <v>680000</v>
      </c>
      <c r="F45" s="39"/>
      <c r="G45" s="39"/>
      <c r="H45" s="39"/>
      <c r="I45" s="39"/>
      <c r="J45" s="40" t="s">
        <v>4</v>
      </c>
    </row>
    <row r="46" spans="1:10" x14ac:dyDescent="0.25">
      <c r="A46" s="4"/>
      <c r="B46" s="28"/>
      <c r="C46" s="23" t="s">
        <v>92</v>
      </c>
      <c r="D46" s="23" t="s">
        <v>93</v>
      </c>
      <c r="E46" s="29">
        <v>20000</v>
      </c>
      <c r="F46" s="39"/>
      <c r="G46" s="39"/>
      <c r="H46" s="39"/>
      <c r="I46" s="39"/>
      <c r="J46" s="40" t="s">
        <v>4</v>
      </c>
    </row>
    <row r="47" spans="1:10" x14ac:dyDescent="0.25">
      <c r="A47" s="4"/>
      <c r="B47" s="28"/>
      <c r="C47" s="23" t="s">
        <v>94</v>
      </c>
      <c r="D47" s="23" t="s">
        <v>95</v>
      </c>
      <c r="E47" s="29">
        <v>4560000</v>
      </c>
      <c r="F47" s="39"/>
      <c r="G47" s="39"/>
      <c r="H47" s="39"/>
      <c r="I47" s="39"/>
      <c r="J47" s="40" t="s">
        <v>4</v>
      </c>
    </row>
    <row r="48" spans="1:10" x14ac:dyDescent="0.25">
      <c r="A48" s="4"/>
      <c r="B48" s="28"/>
      <c r="C48" s="23" t="s">
        <v>94</v>
      </c>
      <c r="D48" s="23" t="s">
        <v>96</v>
      </c>
      <c r="E48" s="29">
        <v>250000</v>
      </c>
      <c r="F48" s="39"/>
      <c r="G48" s="39"/>
      <c r="H48" s="39"/>
      <c r="I48" s="39"/>
      <c r="J48" s="40" t="s">
        <v>4</v>
      </c>
    </row>
    <row r="49" spans="1:10" x14ac:dyDescent="0.25">
      <c r="A49" s="4"/>
      <c r="B49" s="28"/>
      <c r="C49" s="23" t="s">
        <v>98</v>
      </c>
      <c r="D49" s="23" t="s">
        <v>99</v>
      </c>
      <c r="E49" s="29">
        <v>665800</v>
      </c>
      <c r="F49" s="39"/>
      <c r="G49" s="39"/>
      <c r="H49" s="39"/>
      <c r="I49" s="39"/>
      <c r="J49" s="40" t="s">
        <v>4</v>
      </c>
    </row>
    <row r="50" spans="1:10" x14ac:dyDescent="0.25">
      <c r="A50" s="4"/>
      <c r="B50" s="28"/>
      <c r="C50" s="35" t="s">
        <v>49</v>
      </c>
      <c r="D50" s="35" t="s">
        <v>97</v>
      </c>
      <c r="E50" s="29">
        <v>958000</v>
      </c>
      <c r="F50" s="39"/>
      <c r="G50" s="39"/>
      <c r="H50" s="39"/>
      <c r="I50" s="39"/>
      <c r="J50" s="40" t="s">
        <v>4</v>
      </c>
    </row>
    <row r="51" spans="1:10" x14ac:dyDescent="0.25">
      <c r="A51" s="4"/>
      <c r="B51" s="28"/>
      <c r="C51" s="23" t="s">
        <v>52</v>
      </c>
      <c r="D51" s="23" t="s">
        <v>53</v>
      </c>
      <c r="E51" s="29">
        <v>2887600</v>
      </c>
      <c r="F51" s="39"/>
      <c r="G51" s="39"/>
      <c r="H51" s="39"/>
      <c r="I51" s="39"/>
      <c r="J51" s="40" t="s">
        <v>4</v>
      </c>
    </row>
    <row r="52" spans="1:10" x14ac:dyDescent="0.25">
      <c r="A52" s="4"/>
      <c r="B52" s="28"/>
      <c r="C52" s="23" t="s">
        <v>100</v>
      </c>
      <c r="D52" s="23" t="s">
        <v>57</v>
      </c>
      <c r="E52" s="29">
        <v>2629600</v>
      </c>
      <c r="F52" s="39"/>
      <c r="G52" s="39"/>
      <c r="H52" s="39"/>
      <c r="I52" s="39"/>
      <c r="J52" s="40" t="s">
        <v>4</v>
      </c>
    </row>
    <row r="53" spans="1:10" x14ac:dyDescent="0.25">
      <c r="A53" s="22"/>
      <c r="B53" s="32"/>
      <c r="C53" s="23" t="s">
        <v>101</v>
      </c>
      <c r="D53" s="23" t="s">
        <v>59</v>
      </c>
      <c r="E53" s="29">
        <v>2911000</v>
      </c>
      <c r="F53" s="39"/>
      <c r="G53" s="39"/>
      <c r="H53" s="39"/>
      <c r="I53" s="39"/>
      <c r="J53" s="40" t="s">
        <v>4</v>
      </c>
    </row>
    <row r="54" spans="1:10" x14ac:dyDescent="0.25">
      <c r="A54" s="4"/>
      <c r="B54" s="28"/>
      <c r="C54" s="23" t="s">
        <v>102</v>
      </c>
      <c r="D54" s="23" t="s">
        <v>103</v>
      </c>
      <c r="E54" s="29">
        <v>1400000</v>
      </c>
      <c r="F54" s="39"/>
      <c r="G54" s="39"/>
      <c r="H54" s="39"/>
      <c r="I54" s="39"/>
      <c r="J54" s="40" t="s">
        <v>4</v>
      </c>
    </row>
    <row r="55" spans="1:10" x14ac:dyDescent="0.25">
      <c r="A55" s="4"/>
      <c r="B55" s="28"/>
      <c r="C55" s="23" t="s">
        <v>60</v>
      </c>
      <c r="D55" s="23" t="s">
        <v>61</v>
      </c>
      <c r="E55" s="29">
        <v>217500</v>
      </c>
      <c r="F55" s="39"/>
      <c r="G55" s="39"/>
      <c r="H55" s="39"/>
      <c r="I55" s="39"/>
      <c r="J55" s="40" t="s">
        <v>4</v>
      </c>
    </row>
    <row r="56" spans="1:10" x14ac:dyDescent="0.25">
      <c r="A56" s="4"/>
      <c r="B56" s="28"/>
      <c r="C56" s="23" t="s">
        <v>62</v>
      </c>
      <c r="D56" s="23" t="s">
        <v>63</v>
      </c>
      <c r="E56" s="29">
        <v>4559980</v>
      </c>
      <c r="F56" s="39"/>
      <c r="G56" s="39"/>
      <c r="H56" s="39"/>
      <c r="I56" s="39"/>
      <c r="J56" s="40" t="s">
        <v>4</v>
      </c>
    </row>
    <row r="57" spans="1:10" x14ac:dyDescent="0.25">
      <c r="A57" s="4"/>
      <c r="B57" s="28"/>
      <c r="C57" s="23" t="s">
        <v>64</v>
      </c>
      <c r="D57" s="23" t="s">
        <v>65</v>
      </c>
      <c r="E57" s="29">
        <v>7790480</v>
      </c>
      <c r="F57" s="39"/>
      <c r="G57" s="39"/>
      <c r="H57" s="39"/>
      <c r="I57" s="39"/>
      <c r="J57" s="40" t="s">
        <v>4</v>
      </c>
    </row>
    <row r="58" spans="1:10" x14ac:dyDescent="0.25">
      <c r="A58" s="4"/>
      <c r="B58" s="28"/>
      <c r="C58" s="23" t="s">
        <v>106</v>
      </c>
      <c r="D58" s="23" t="s">
        <v>107</v>
      </c>
      <c r="E58" s="29">
        <v>45000</v>
      </c>
      <c r="F58" s="39"/>
      <c r="G58" s="39"/>
      <c r="H58" s="39"/>
      <c r="I58" s="39"/>
      <c r="J58" s="40" t="s">
        <v>4</v>
      </c>
    </row>
    <row r="59" spans="1:10" x14ac:dyDescent="0.25">
      <c r="A59" s="4"/>
      <c r="B59" s="28"/>
      <c r="C59" s="23" t="s">
        <v>66</v>
      </c>
      <c r="D59" s="23" t="s">
        <v>67</v>
      </c>
      <c r="E59" s="29">
        <v>4708970</v>
      </c>
      <c r="F59" s="39"/>
      <c r="G59" s="39"/>
      <c r="H59" s="39"/>
      <c r="I59" s="39"/>
      <c r="J59" s="40" t="s">
        <v>4</v>
      </c>
    </row>
    <row r="60" spans="1:10" x14ac:dyDescent="0.25">
      <c r="A60" s="4"/>
      <c r="B60" s="28"/>
      <c r="C60" s="23" t="s">
        <v>110</v>
      </c>
      <c r="D60" s="23" t="s">
        <v>109</v>
      </c>
      <c r="E60" s="29">
        <v>395000</v>
      </c>
      <c r="F60" s="39"/>
      <c r="G60" s="39"/>
      <c r="H60" s="39"/>
      <c r="I60" s="39"/>
      <c r="J60" s="40" t="s">
        <v>4</v>
      </c>
    </row>
    <row r="61" spans="1:10" x14ac:dyDescent="0.25">
      <c r="A61" s="4"/>
      <c r="B61" s="28"/>
      <c r="C61" s="23" t="s">
        <v>123</v>
      </c>
      <c r="D61" s="23" t="s">
        <v>149</v>
      </c>
      <c r="E61" s="29">
        <v>25000</v>
      </c>
      <c r="F61" s="39"/>
      <c r="G61" s="39"/>
      <c r="H61" s="39"/>
      <c r="I61" s="39"/>
      <c r="J61" s="40" t="s">
        <v>4</v>
      </c>
    </row>
    <row r="62" spans="1:10" x14ac:dyDescent="0.25">
      <c r="A62" s="4"/>
      <c r="B62" s="28"/>
      <c r="C62" s="23" t="s">
        <v>111</v>
      </c>
      <c r="D62" s="23" t="s">
        <v>112</v>
      </c>
      <c r="E62" s="29">
        <v>56000</v>
      </c>
      <c r="F62" s="39"/>
      <c r="G62" s="39"/>
      <c r="H62" s="39"/>
      <c r="I62" s="39"/>
      <c r="J62" s="40" t="s">
        <v>4</v>
      </c>
    </row>
    <row r="63" spans="1:10" x14ac:dyDescent="0.25">
      <c r="A63" s="4"/>
      <c r="B63" s="28"/>
      <c r="C63" s="23" t="s">
        <v>68</v>
      </c>
      <c r="D63" s="23" t="s">
        <v>69</v>
      </c>
      <c r="E63" s="29">
        <v>635340</v>
      </c>
      <c r="F63" s="39"/>
      <c r="G63" s="39"/>
      <c r="H63" s="39"/>
      <c r="I63" s="39"/>
      <c r="J63" s="40" t="s">
        <v>4</v>
      </c>
    </row>
    <row r="64" spans="1:10" x14ac:dyDescent="0.25">
      <c r="A64" s="4"/>
      <c r="B64" s="28"/>
      <c r="C64" s="23" t="s">
        <v>113</v>
      </c>
      <c r="D64" s="23" t="s">
        <v>114</v>
      </c>
      <c r="E64" s="29">
        <v>44000</v>
      </c>
      <c r="F64" s="39"/>
      <c r="G64" s="39"/>
      <c r="H64" s="39"/>
      <c r="I64" s="39"/>
      <c r="J64" s="40" t="s">
        <v>4</v>
      </c>
    </row>
    <row r="65" spans="1:10" x14ac:dyDescent="0.25">
      <c r="A65" s="4"/>
      <c r="B65" s="28"/>
      <c r="C65" s="23" t="s">
        <v>115</v>
      </c>
      <c r="D65" s="23" t="s">
        <v>116</v>
      </c>
      <c r="E65" s="29">
        <v>500000</v>
      </c>
      <c r="F65" s="39"/>
      <c r="G65" s="39"/>
      <c r="H65" s="39"/>
      <c r="I65" s="39"/>
      <c r="J65" s="40" t="s">
        <v>4</v>
      </c>
    </row>
    <row r="66" spans="1:10" x14ac:dyDescent="0.25">
      <c r="A66" s="4"/>
      <c r="B66" s="28"/>
      <c r="C66" s="23" t="s">
        <v>117</v>
      </c>
      <c r="D66" s="23" t="s">
        <v>118</v>
      </c>
      <c r="E66" s="29">
        <v>724500</v>
      </c>
      <c r="F66" s="39"/>
      <c r="G66" s="39"/>
      <c r="H66" s="39"/>
      <c r="I66" s="39"/>
      <c r="J66" s="40" t="s">
        <v>4</v>
      </c>
    </row>
    <row r="67" spans="1:10" x14ac:dyDescent="0.25">
      <c r="A67" s="4"/>
      <c r="B67" s="28"/>
      <c r="C67" s="23" t="s">
        <v>119</v>
      </c>
      <c r="D67" s="23" t="s">
        <v>120</v>
      </c>
      <c r="E67" s="29">
        <v>3033770</v>
      </c>
      <c r="F67" s="39"/>
      <c r="G67" s="39"/>
      <c r="H67" s="39"/>
      <c r="I67" s="39"/>
      <c r="J67" s="40" t="s">
        <v>4</v>
      </c>
    </row>
    <row r="68" spans="1:10" x14ac:dyDescent="0.25">
      <c r="A68" s="4"/>
      <c r="B68" s="28"/>
      <c r="C68" s="23" t="s">
        <v>70</v>
      </c>
      <c r="D68" s="23" t="s">
        <v>71</v>
      </c>
      <c r="E68" s="29">
        <v>11444610</v>
      </c>
      <c r="F68" s="39"/>
      <c r="G68" s="39"/>
      <c r="H68" s="39"/>
      <c r="I68" s="39"/>
      <c r="J68" s="40" t="s">
        <v>4</v>
      </c>
    </row>
    <row r="69" spans="1:10" x14ac:dyDescent="0.25">
      <c r="A69" s="4"/>
      <c r="B69" s="28"/>
      <c r="C69" s="23" t="s">
        <v>121</v>
      </c>
      <c r="D69" s="23" t="s">
        <v>148</v>
      </c>
      <c r="E69" s="29">
        <v>17000</v>
      </c>
      <c r="F69" s="39"/>
      <c r="G69" s="39"/>
      <c r="H69" s="39"/>
      <c r="I69" s="39"/>
      <c r="J69" s="40" t="s">
        <v>4</v>
      </c>
    </row>
    <row r="70" spans="1:10" x14ac:dyDescent="0.25">
      <c r="A70" s="4"/>
      <c r="B70" s="28"/>
      <c r="C70" s="23" t="s">
        <v>72</v>
      </c>
      <c r="D70" s="23" t="s">
        <v>73</v>
      </c>
      <c r="E70" s="29">
        <v>3790000</v>
      </c>
      <c r="F70" s="39"/>
      <c r="G70" s="39"/>
      <c r="H70" s="39"/>
      <c r="I70" s="39"/>
      <c r="J70" s="40" t="s">
        <v>4</v>
      </c>
    </row>
    <row r="71" spans="1:10" x14ac:dyDescent="0.25">
      <c r="A71" s="4"/>
      <c r="B71" s="28"/>
      <c r="C71" s="23" t="s">
        <v>124</v>
      </c>
      <c r="D71" s="23" t="s">
        <v>125</v>
      </c>
      <c r="E71" s="29">
        <v>1000</v>
      </c>
      <c r="F71" s="39"/>
      <c r="G71" s="39"/>
      <c r="H71" s="39"/>
      <c r="I71" s="39"/>
      <c r="J71" s="40" t="s">
        <v>4</v>
      </c>
    </row>
    <row r="72" spans="1:10" x14ac:dyDescent="0.25">
      <c r="A72" s="4"/>
      <c r="B72" s="28"/>
      <c r="C72" s="23" t="s">
        <v>122</v>
      </c>
      <c r="D72" s="23" t="s">
        <v>75</v>
      </c>
      <c r="E72" s="29">
        <v>360000</v>
      </c>
      <c r="F72" s="39"/>
      <c r="G72" s="39"/>
      <c r="H72" s="39"/>
      <c r="I72" s="39"/>
      <c r="J72" s="40" t="s">
        <v>4</v>
      </c>
    </row>
    <row r="73" spans="1:10" x14ac:dyDescent="0.25">
      <c r="A73" s="4"/>
      <c r="B73" s="28"/>
      <c r="C73" s="23"/>
      <c r="D73" s="23"/>
      <c r="E73" s="29"/>
      <c r="F73" s="39"/>
      <c r="G73" s="39"/>
      <c r="H73" s="39"/>
      <c r="I73" s="39"/>
      <c r="J73" s="40"/>
    </row>
    <row r="74" spans="1:10" x14ac:dyDescent="0.25">
      <c r="A74" s="4"/>
      <c r="B74" s="28"/>
      <c r="C74" s="23"/>
      <c r="D74" s="23"/>
      <c r="E74" s="29"/>
      <c r="F74" s="39"/>
      <c r="G74" s="39"/>
      <c r="H74" s="39"/>
      <c r="I74" s="39"/>
      <c r="J74" s="40" t="s">
        <v>4</v>
      </c>
    </row>
    <row r="75" spans="1:10" x14ac:dyDescent="0.25">
      <c r="A75" s="22" t="s">
        <v>11</v>
      </c>
      <c r="B75" s="32">
        <f>SUM(E75:E87)</f>
        <v>7625000</v>
      </c>
      <c r="C75" s="23" t="s">
        <v>42</v>
      </c>
      <c r="D75" s="23" t="s">
        <v>126</v>
      </c>
      <c r="E75" s="29">
        <v>125000</v>
      </c>
      <c r="F75" s="39" t="s">
        <v>169</v>
      </c>
      <c r="G75" s="39"/>
      <c r="H75" s="39"/>
      <c r="I75" s="39"/>
      <c r="J75" s="40"/>
    </row>
    <row r="76" spans="1:10" x14ac:dyDescent="0.25">
      <c r="A76" s="22"/>
      <c r="B76" s="32"/>
      <c r="C76" s="23" t="s">
        <v>127</v>
      </c>
      <c r="D76" s="23" t="s">
        <v>128</v>
      </c>
      <c r="E76" s="29">
        <v>1500000</v>
      </c>
      <c r="F76" s="39" t="s">
        <v>163</v>
      </c>
      <c r="G76" s="39"/>
      <c r="H76" s="39"/>
      <c r="I76" s="39"/>
      <c r="J76" s="40"/>
    </row>
    <row r="77" spans="1:10" x14ac:dyDescent="0.25">
      <c r="A77" s="4"/>
      <c r="B77" s="28"/>
      <c r="C77" s="23" t="s">
        <v>129</v>
      </c>
      <c r="D77" s="23" t="s">
        <v>130</v>
      </c>
      <c r="E77" s="29">
        <v>750000</v>
      </c>
      <c r="F77" s="39" t="s">
        <v>157</v>
      </c>
      <c r="G77" s="39"/>
      <c r="H77" s="39"/>
      <c r="I77" s="39"/>
      <c r="J77" s="40"/>
    </row>
    <row r="78" spans="1:10" x14ac:dyDescent="0.25">
      <c r="A78" s="22"/>
      <c r="B78" s="32"/>
      <c r="C78" s="23" t="s">
        <v>94</v>
      </c>
      <c r="D78" s="23" t="s">
        <v>131</v>
      </c>
      <c r="E78" s="29">
        <v>510000</v>
      </c>
      <c r="F78" s="39" t="s">
        <v>178</v>
      </c>
      <c r="G78" s="39"/>
      <c r="H78" s="39"/>
      <c r="I78" s="39"/>
      <c r="J78" s="40"/>
    </row>
    <row r="79" spans="1:10" x14ac:dyDescent="0.25">
      <c r="A79" s="22"/>
      <c r="B79" s="32"/>
      <c r="C79" s="23" t="s">
        <v>154</v>
      </c>
      <c r="D79" s="23" t="s">
        <v>155</v>
      </c>
      <c r="E79" s="29">
        <v>300000</v>
      </c>
      <c r="F79" s="39" t="s">
        <v>164</v>
      </c>
      <c r="G79" s="39"/>
      <c r="H79" s="39"/>
      <c r="I79" s="39"/>
      <c r="J79" s="40"/>
    </row>
    <row r="80" spans="1:10" x14ac:dyDescent="0.25">
      <c r="A80" s="22"/>
      <c r="B80" s="32"/>
      <c r="C80" s="23" t="s">
        <v>100</v>
      </c>
      <c r="D80" s="23" t="s">
        <v>57</v>
      </c>
      <c r="E80" s="29">
        <v>600000</v>
      </c>
      <c r="F80" s="39" t="s">
        <v>162</v>
      </c>
      <c r="G80" s="39"/>
      <c r="H80" s="39"/>
      <c r="I80" s="39"/>
      <c r="J80" s="40"/>
    </row>
    <row r="81" spans="1:10" x14ac:dyDescent="0.25">
      <c r="A81" s="22"/>
      <c r="B81" s="32"/>
      <c r="C81" s="23" t="s">
        <v>101</v>
      </c>
      <c r="D81" s="23" t="s">
        <v>59</v>
      </c>
      <c r="E81" s="29">
        <v>500000</v>
      </c>
      <c r="F81" s="39" t="s">
        <v>165</v>
      </c>
      <c r="G81" s="39"/>
      <c r="H81" s="39"/>
      <c r="I81" s="39"/>
      <c r="J81" s="40"/>
    </row>
    <row r="82" spans="1:10" x14ac:dyDescent="0.25">
      <c r="A82" s="22"/>
      <c r="B82" s="32"/>
      <c r="C82" s="23" t="s">
        <v>102</v>
      </c>
      <c r="D82" s="23" t="s">
        <v>103</v>
      </c>
      <c r="E82" s="29">
        <v>220000</v>
      </c>
      <c r="F82" s="39" t="s">
        <v>166</v>
      </c>
      <c r="G82" s="39"/>
      <c r="H82" s="39"/>
      <c r="I82" s="39"/>
      <c r="J82" s="40"/>
    </row>
    <row r="83" spans="1:10" x14ac:dyDescent="0.25">
      <c r="A83" s="22"/>
      <c r="B83" s="32"/>
      <c r="C83" s="23" t="s">
        <v>64</v>
      </c>
      <c r="D83" s="23" t="s">
        <v>65</v>
      </c>
      <c r="E83" s="29">
        <v>1950000</v>
      </c>
      <c r="F83" s="39" t="s">
        <v>158</v>
      </c>
      <c r="G83" s="39"/>
      <c r="H83" s="39"/>
      <c r="I83" s="39"/>
      <c r="J83" s="40"/>
    </row>
    <row r="84" spans="1:10" x14ac:dyDescent="0.25">
      <c r="A84" s="22"/>
      <c r="B84" s="32"/>
      <c r="C84" s="23" t="s">
        <v>132</v>
      </c>
      <c r="D84" s="23" t="s">
        <v>67</v>
      </c>
      <c r="E84" s="29">
        <v>610000</v>
      </c>
      <c r="F84" s="39" t="s">
        <v>160</v>
      </c>
      <c r="G84" s="39"/>
      <c r="H84" s="39"/>
      <c r="I84" s="39"/>
      <c r="J84" s="40"/>
    </row>
    <row r="85" spans="1:10" x14ac:dyDescent="0.25">
      <c r="A85" s="22"/>
      <c r="B85" s="32"/>
      <c r="C85" s="23" t="s">
        <v>108</v>
      </c>
      <c r="D85" s="23" t="s">
        <v>133</v>
      </c>
      <c r="E85" s="29">
        <v>110000</v>
      </c>
      <c r="F85" s="39" t="s">
        <v>159</v>
      </c>
      <c r="G85" s="39"/>
      <c r="H85" s="39"/>
      <c r="I85" s="39"/>
      <c r="J85" s="40"/>
    </row>
    <row r="86" spans="1:10" x14ac:dyDescent="0.25">
      <c r="A86" s="22"/>
      <c r="B86" s="32"/>
      <c r="C86" s="23" t="s">
        <v>70</v>
      </c>
      <c r="D86" s="23" t="s">
        <v>134</v>
      </c>
      <c r="E86" s="29">
        <v>350000</v>
      </c>
      <c r="F86" s="39" t="s">
        <v>167</v>
      </c>
      <c r="G86" s="39"/>
      <c r="H86" s="39"/>
      <c r="I86" s="39"/>
      <c r="J86" s="40"/>
    </row>
    <row r="87" spans="1:10" x14ac:dyDescent="0.25">
      <c r="A87" s="4"/>
      <c r="B87" s="28"/>
      <c r="C87" s="35" t="s">
        <v>104</v>
      </c>
      <c r="D87" s="35" t="s">
        <v>105</v>
      </c>
      <c r="E87" s="36">
        <v>100000</v>
      </c>
      <c r="F87" s="39" t="s">
        <v>161</v>
      </c>
      <c r="G87" s="39"/>
      <c r="H87" s="39"/>
      <c r="I87" s="39"/>
      <c r="J87" s="40"/>
    </row>
    <row r="88" spans="1:10" ht="15.75" thickBot="1" x14ac:dyDescent="0.3">
      <c r="A88" s="6"/>
      <c r="B88" s="33"/>
      <c r="C88" s="25" t="s">
        <v>4</v>
      </c>
      <c r="D88" s="25" t="s">
        <v>4</v>
      </c>
      <c r="E88" s="30"/>
      <c r="F88" s="41" t="s">
        <v>4</v>
      </c>
      <c r="G88" s="41" t="s">
        <v>4</v>
      </c>
      <c r="H88" s="41" t="s">
        <v>4</v>
      </c>
      <c r="I88" s="42"/>
      <c r="J88" s="43" t="s">
        <v>4</v>
      </c>
    </row>
    <row r="89" spans="1:10" x14ac:dyDescent="0.25">
      <c r="A89" s="9"/>
      <c r="B89" s="9"/>
      <c r="C89" s="23"/>
      <c r="D89" s="23"/>
      <c r="E89" s="39"/>
      <c r="F89" s="44"/>
      <c r="G89" s="44"/>
      <c r="H89" s="44"/>
      <c r="I89" s="45"/>
      <c r="J89" s="44"/>
    </row>
    <row r="91" spans="1:10" ht="24" thickBot="1" x14ac:dyDescent="0.4">
      <c r="A91" s="51" t="s">
        <v>135</v>
      </c>
      <c r="B91" s="51"/>
      <c r="C91" s="51" t="s">
        <v>168</v>
      </c>
      <c r="D91" s="51"/>
      <c r="E91" s="51"/>
      <c r="F91" s="51"/>
      <c r="G91" s="51"/>
      <c r="H91" s="51"/>
      <c r="I91" s="51"/>
      <c r="J91" s="51"/>
    </row>
    <row r="92" spans="1:10" x14ac:dyDescent="0.25">
      <c r="A92" s="15"/>
      <c r="B92" s="27"/>
      <c r="C92" s="17"/>
      <c r="D92" s="16"/>
      <c r="E92" s="27"/>
      <c r="F92" s="18"/>
      <c r="G92" s="18"/>
      <c r="H92" s="18"/>
      <c r="I92" s="18"/>
      <c r="J92" s="19"/>
    </row>
    <row r="93" spans="1:10" ht="21" x14ac:dyDescent="0.35">
      <c r="A93" s="20" t="s">
        <v>136</v>
      </c>
      <c r="B93" s="31">
        <f xml:space="preserve"> SUM(B96,B98)</f>
        <v>8881350</v>
      </c>
      <c r="C93" s="9"/>
      <c r="D93" s="9"/>
      <c r="E93" s="28"/>
      <c r="F93" s="9"/>
      <c r="G93" s="9"/>
      <c r="H93" s="9"/>
      <c r="I93" s="9"/>
      <c r="J93" s="21"/>
    </row>
    <row r="94" spans="1:10" x14ac:dyDescent="0.25">
      <c r="A94" s="22"/>
      <c r="B94" s="32"/>
      <c r="C94" s="23"/>
      <c r="D94" s="23"/>
      <c r="E94" s="29"/>
      <c r="F94" s="23"/>
      <c r="G94" s="23"/>
      <c r="H94" s="23"/>
      <c r="I94" s="23"/>
      <c r="J94" s="21"/>
    </row>
    <row r="95" spans="1:10" x14ac:dyDescent="0.25">
      <c r="A95" s="22" t="s">
        <v>137</v>
      </c>
      <c r="B95" s="28"/>
      <c r="C95" s="23" t="s">
        <v>170</v>
      </c>
      <c r="D95" s="23"/>
      <c r="E95" s="29">
        <v>20471264.379999999</v>
      </c>
      <c r="F95" s="23" t="s">
        <v>145</v>
      </c>
      <c r="G95" s="23"/>
      <c r="H95" s="23"/>
      <c r="I95" s="23"/>
      <c r="J95" s="21"/>
    </row>
    <row r="96" spans="1:10" x14ac:dyDescent="0.25">
      <c r="A96" s="4" t="s">
        <v>138</v>
      </c>
      <c r="B96" s="37">
        <v>13633350</v>
      </c>
      <c r="C96" s="23"/>
      <c r="D96" s="23"/>
      <c r="E96" s="29"/>
      <c r="F96" s="23"/>
      <c r="G96" s="23"/>
      <c r="H96" s="23"/>
      <c r="I96" s="23"/>
      <c r="J96" s="21"/>
    </row>
    <row r="97" spans="1:10" x14ac:dyDescent="0.25">
      <c r="A97" s="4"/>
      <c r="B97" s="28"/>
      <c r="C97" s="23"/>
      <c r="D97" s="23"/>
      <c r="E97" s="29"/>
      <c r="F97" s="23"/>
      <c r="G97" s="23"/>
      <c r="H97" s="23"/>
      <c r="I97" s="23"/>
      <c r="J97" s="21"/>
    </row>
    <row r="98" spans="1:10" x14ac:dyDescent="0.25">
      <c r="A98" s="4" t="s">
        <v>139</v>
      </c>
      <c r="B98" s="37">
        <v>-4752000</v>
      </c>
      <c r="C98" s="23"/>
      <c r="D98" s="23"/>
      <c r="E98" s="29"/>
      <c r="F98" s="9"/>
      <c r="G98" s="9"/>
      <c r="H98" s="9"/>
      <c r="I98" s="9"/>
      <c r="J98" s="21"/>
    </row>
    <row r="99" spans="1:10" x14ac:dyDescent="0.25">
      <c r="A99" s="4" t="s">
        <v>171</v>
      </c>
      <c r="B99" s="28"/>
      <c r="C99" s="23"/>
      <c r="D99" s="23"/>
      <c r="E99" s="29"/>
      <c r="F99" s="9"/>
      <c r="G99" s="9"/>
      <c r="H99" s="9"/>
      <c r="I99" s="9"/>
      <c r="J99" s="21"/>
    </row>
    <row r="100" spans="1:10" x14ac:dyDescent="0.25">
      <c r="A100" s="4"/>
      <c r="B100" s="28"/>
      <c r="C100" s="23"/>
      <c r="D100" s="23"/>
      <c r="E100" s="29"/>
      <c r="F100" s="9"/>
      <c r="G100" s="9"/>
      <c r="H100" s="9"/>
      <c r="I100" s="9"/>
      <c r="J100" s="21"/>
    </row>
    <row r="101" spans="1:10" x14ac:dyDescent="0.25">
      <c r="A101" s="4" t="s">
        <v>140</v>
      </c>
      <c r="B101" s="37">
        <f>SUM(B96,B98)</f>
        <v>8881350</v>
      </c>
      <c r="C101" s="23" t="s">
        <v>156</v>
      </c>
      <c r="D101" s="23"/>
      <c r="E101" s="29">
        <v>6837914.3799999999</v>
      </c>
      <c r="F101" s="9"/>
      <c r="G101" s="9"/>
      <c r="H101" s="9"/>
      <c r="I101" s="9"/>
      <c r="J101" s="21"/>
    </row>
    <row r="102" spans="1:10" x14ac:dyDescent="0.25">
      <c r="A102" s="4"/>
      <c r="B102" s="28"/>
      <c r="C102" s="9"/>
      <c r="D102" s="9"/>
      <c r="E102" s="28"/>
      <c r="F102" s="9"/>
      <c r="G102" s="9"/>
      <c r="H102" s="9"/>
      <c r="I102" s="9"/>
      <c r="J102" s="21"/>
    </row>
    <row r="103" spans="1:10" x14ac:dyDescent="0.25">
      <c r="A103" s="4"/>
      <c r="B103" s="28"/>
      <c r="C103" s="23"/>
      <c r="D103" s="23"/>
      <c r="E103" s="29"/>
      <c r="F103" s="9"/>
      <c r="G103" s="9"/>
      <c r="H103" s="9"/>
      <c r="I103" s="9"/>
      <c r="J103" s="21"/>
    </row>
    <row r="104" spans="1:10" x14ac:dyDescent="0.25">
      <c r="A104" s="22" t="s">
        <v>141</v>
      </c>
      <c r="B104" s="28"/>
      <c r="C104" s="23"/>
      <c r="D104" s="23"/>
      <c r="E104" s="29"/>
      <c r="F104" s="9"/>
      <c r="G104" s="9"/>
      <c r="H104" s="9"/>
      <c r="I104" s="9"/>
      <c r="J104" s="21"/>
    </row>
    <row r="105" spans="1:10" x14ac:dyDescent="0.25">
      <c r="A105" s="22" t="s">
        <v>142</v>
      </c>
      <c r="B105" s="32" t="s">
        <v>172</v>
      </c>
      <c r="C105" s="23"/>
      <c r="D105" s="38" t="s">
        <v>4</v>
      </c>
      <c r="E105" s="29"/>
      <c r="F105" s="9"/>
      <c r="G105" s="9"/>
      <c r="H105" s="9"/>
      <c r="I105" s="9"/>
      <c r="J105" s="21"/>
    </row>
    <row r="106" spans="1:10" x14ac:dyDescent="0.25">
      <c r="A106" s="48" t="s">
        <v>176</v>
      </c>
      <c r="B106" s="32" t="s">
        <v>173</v>
      </c>
      <c r="C106" s="23"/>
      <c r="D106" s="38"/>
      <c r="E106" s="29"/>
      <c r="F106" s="9"/>
      <c r="G106" s="9"/>
      <c r="H106" s="9"/>
      <c r="I106" s="9"/>
      <c r="J106" s="21"/>
    </row>
    <row r="107" spans="1:10" x14ac:dyDescent="0.25">
      <c r="A107" s="48" t="s">
        <v>177</v>
      </c>
      <c r="B107" s="32" t="s">
        <v>174</v>
      </c>
      <c r="C107" s="23"/>
      <c r="D107" s="38"/>
      <c r="E107" s="29"/>
      <c r="F107" s="9"/>
      <c r="G107" s="9"/>
      <c r="H107" s="9"/>
      <c r="I107" s="9"/>
      <c r="J107" s="21"/>
    </row>
    <row r="108" spans="1:10" x14ac:dyDescent="0.25">
      <c r="A108" s="4" t="s">
        <v>175</v>
      </c>
      <c r="B108" s="28"/>
      <c r="C108" s="23"/>
      <c r="D108" s="23"/>
      <c r="E108" s="29"/>
      <c r="F108" s="9"/>
      <c r="G108" s="9"/>
      <c r="H108" s="9"/>
      <c r="I108" s="9"/>
      <c r="J108" s="21"/>
    </row>
    <row r="109" spans="1:10" x14ac:dyDescent="0.25">
      <c r="A109" s="4" t="s">
        <v>143</v>
      </c>
      <c r="B109" s="28" t="s">
        <v>144</v>
      </c>
      <c r="C109" s="23"/>
      <c r="D109" s="38">
        <v>800000</v>
      </c>
      <c r="E109" s="29"/>
      <c r="F109" s="9"/>
      <c r="G109" s="9"/>
      <c r="H109" s="9"/>
      <c r="I109" s="9"/>
      <c r="J109" s="21"/>
    </row>
    <row r="110" spans="1:10" x14ac:dyDescent="0.25">
      <c r="A110" s="4"/>
      <c r="B110" s="28"/>
      <c r="C110" s="23"/>
      <c r="D110" s="23"/>
      <c r="E110" s="29"/>
      <c r="F110" s="9"/>
      <c r="G110" s="9"/>
      <c r="H110" s="9"/>
      <c r="I110" s="9"/>
      <c r="J110" s="21"/>
    </row>
    <row r="111" spans="1:10" ht="15.75" thickBot="1" x14ac:dyDescent="0.3">
      <c r="A111" s="6"/>
      <c r="B111" s="33"/>
      <c r="C111" s="25"/>
      <c r="D111" s="25"/>
      <c r="E111" s="30"/>
      <c r="F111" s="24"/>
      <c r="G111" s="24"/>
      <c r="H111" s="24"/>
      <c r="I111" s="24"/>
      <c r="J111" s="26"/>
    </row>
  </sheetData>
  <mergeCells count="8">
    <mergeCell ref="A91:B91"/>
    <mergeCell ref="C91:J91"/>
    <mergeCell ref="A1:B1"/>
    <mergeCell ref="C1:J1"/>
    <mergeCell ref="A39:B39"/>
    <mergeCell ref="C39:J39"/>
    <mergeCell ref="F40:J40"/>
    <mergeCell ref="I41:J41"/>
  </mergeCells>
  <pageMargins left="0.7" right="0.7" top="0.78740157499999996" bottom="0.78740157499999996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2021</vt:lpstr>
      <vt:lpstr>Rozp.2021 tabulková část odv.tř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Radka Čapková</cp:lastModifiedBy>
  <cp:lastPrinted>2021-02-17T12:28:55Z</cp:lastPrinted>
  <dcterms:created xsi:type="dcterms:W3CDTF">2018-11-14T15:44:57Z</dcterms:created>
  <dcterms:modified xsi:type="dcterms:W3CDTF">2021-02-25T09:37:42Z</dcterms:modified>
</cp:coreProperties>
</file>